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<sst xmlns="http://schemas.openxmlformats.org/spreadsheetml/2006/main" count="983" uniqueCount="670">
  <si>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</si>
  <si>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</si>
  <si>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</si>
  <si>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</si>
  <si>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</si>
  <si>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</si>
  <si>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</si>
  <si>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</si>
  <si>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</si>
  <si>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</si>
  <si>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</si>
  <si>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</si>
  <si>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</si>
  <si>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</si>
  <si>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</si>
  <si>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</si>
  <si>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</si>
  <si>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</si>
  <si>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</si>
  <si>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</si>
  <si>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</si>
  <si>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</si>
  <si>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</si>
  <si>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</si>
  <si>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</si>
  <si>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</si>
  <si>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</si>
  <si>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</si>
  <si>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</si>
  <si>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</si>
  <si>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</si>
  <si>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</si>
  <si>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</si>
  <si>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</si>
  <si>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</si>
  <si>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</si>
  <si>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</si>
  <si>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</si>
  <si>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</si>
  <si>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</si>
  <si>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</si>
  <si>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</si>
  <si>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</si>
  <si>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</si>
  <si>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</si>
  <si>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</si>
  <si>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</si>
  <si>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</si>
  <si>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</si>
  <si>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</si>
  <si>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</si>
  <si>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</si>
  <si>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</si>
  <si>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</si>
  <si>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</si>
  <si>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</si>
  <si>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</si>
  <si>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</si>
  <si>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</si>
  <si>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</si>
  <si>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</si>
  <si>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</si>
  <si>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</si>
  <si>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</si>
  <si>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</si>
  <si>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</si>
  <si>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</si>
  <si>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</si>
  <si>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</si>
  <si>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</si>
  <si>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</si>
  <si>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</si>
  <si>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</si>
  <si>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</si>
  <si>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</si>
  <si>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</si>
  <si>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</si>
  <si>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</si>
  <si>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</si>
  <si>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</si>
  <si>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</si>
  <si>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</si>
  <si>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</si>
  <si>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</si>
  <si>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</si>
  <si>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</si>
  <si>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</si>
  <si>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</si>
  <si>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</si>
  <si>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</si>
  <si>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</si>
  <si>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</si>
  <si>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</si>
  <si>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</si>
  <si>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</si>
  <si>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</si>
  <si>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</si>
  <si>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</si>
  <si>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</si>
  <si>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</si>
  <si>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</si>
  <si>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</si>
  <si>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</si>
  <si>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</si>
  <si>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</si>
  <si>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</si>
  <si>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</si>
  <si>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</si>
  <si>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</si>
  <si>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</si>
  <si>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</si>
  <si>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</si>
  <si>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</si>
  <si>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</si>
  <si>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</si>
  <si>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</si>
  <si>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</si>
  <si>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</si>
  <si>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</si>
  <si>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</si>
  <si>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</si>
  <si>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</si>
  <si>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</si>
  <si>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</si>
  <si>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</si>
  <si>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</si>
  <si>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</si>
  <si>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</si>
  <si>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</si>
  <si>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</si>
  <si>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</si>
  <si>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</si>
  <si>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</si>
  <si>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</si>
  <si>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</si>
  <si>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</si>
  <si>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</si>
  <si>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</si>
  <si>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</si>
  <si>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</si>
  <si>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</si>
  <si>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</si>
  <si>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</si>
  <si>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</si>
  <si>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</si>
  <si>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</si>
  <si>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</si>
  <si>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</si>
  <si>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</si>
  <si>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</si>
  <si>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</si>
  <si>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</si>
  <si>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</si>
  <si>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</si>
  <si>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</si>
  <si>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</si>
  <si>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</si>
  <si>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</si>
  <si>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</si>
  <si>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</si>
  <si>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</si>
  <si>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</si>
  <si>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</si>
  <si>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</si>
  <si>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</si>
  <si>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</si>
  <si>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</si>
  <si>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</si>
  <si>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</si>
  <si>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</si>
  <si>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</si>
  <si>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</si>
  <si>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</si>
  <si>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</si>
  <si>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</si>
  <si>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</si>
  <si>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</si>
  <si>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</si>
  <si>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</si>
  <si>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</si>
  <si>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</si>
  <si>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</si>
  <si>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</si>
  <si>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</si>
  <si>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</si>
  <si>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</si>
  <si>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</si>
  <si>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</si>
  <si>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</si>
  <si>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</si>
  <si>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</si>
  <si>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</si>
  <si>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</si>
  <si>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</si>
  <si>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</si>
  <si>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</si>
  <si>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</si>
  <si>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</si>
  <si>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</si>
  <si>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</si>
  <si>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</si>
  <si>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</si>
  <si>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</si>
  <si>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</si>
  <si>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</si>
  <si>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</si>
  <si>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</si>
  <si>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</si>
  <si>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</si>
  <si>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</si>
  <si>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</si>
  <si>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</si>
  <si>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</si>
  <si>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</si>
  <si>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</si>
  <si>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</si>
  <si>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</si>
  <si>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</si>
  <si>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</si>
  <si>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</si>
  <si>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</si>
  <si>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</si>
  <si>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</si>
  <si>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</si>
  <si>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</si>
  <si>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</si>
  <si>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</si>
  <si>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</si>
  <si>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</si>
  <si>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</si>
  <si>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</si>
  <si>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</si>
  <si>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</si>
  <si>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</si>
  <si>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</si>
  <si>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</si>
  <si>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</si>
  <si>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</si>
  <si>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</si>
  <si>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</si>
  <si>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</si>
  <si>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</si>
  <si>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</si>
  <si>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</si>
  <si>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</si>
  <si>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</si>
  <si>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</si>
  <si>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</si>
  <si>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</si>
  <si>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</si>
  <si>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</si>
  <si>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</si>
  <si>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</si>
  <si>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</si>
  <si>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</si>
  <si>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</si>
  <si>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</si>
  <si>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</si>
  <si>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</si>
  <si>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</si>
  <si>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</si>
  <si>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</si>
  <si>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</si>
  <si>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</si>
  <si>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</si>
  <si>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</si>
  <si>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</si>
  <si>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</si>
  <si>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</si>
  <si>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</si>
  <si>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</si>
  <si>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</si>
  <si>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</si>
  <si>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</si>
  <si>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</si>
  <si>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</si>
  <si>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</si>
  <si>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</si>
  <si>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</si>
  <si>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</si>
  <si>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</si>
  <si>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</si>
  <si>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</si>
  <si>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</si>
  <si>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</si>
  <si>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</si>
  <si>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</si>
  <si>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</si>
  <si>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</si>
  <si>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</si>
  <si>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</si>
  <si>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</si>
  <si>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</si>
  <si>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</si>
  <si>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</si>
  <si>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</si>
  <si>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</si>
  <si>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</si>
  <si>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</si>
  <si>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</si>
  <si>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</si>
  <si>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</si>
  <si>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</si>
  <si>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</si>
  <si>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</si>
  <si>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</si>
  <si>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</si>
  <si>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</si>
  <si>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</si>
  <si>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</si>
  <si>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</si>
  <si>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</si>
  <si>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</si>
  <si>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</si>
  <si>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</si>
  <si>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</si>
  <si>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</si>
  <si>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</si>
  <si>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</si>
  <si>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</si>
  <si>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</si>
  <si>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</si>
  <si>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</si>
  <si>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</si>
  <si>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</si>
  <si>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</si>
  <si>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</si>
  <si>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</si>
  <si>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</si>
  <si>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</si>
  <si>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</si>
  <si>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</si>
  <si>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</si>
  <si>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</si>
  <si>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</si>
  <si>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</si>
  <si>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</si>
  <si>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</si>
  <si>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</si>
  <si>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</si>
  <si>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</si>
  <si>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</si>
  <si>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</si>
  <si>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</si>
  <si>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</si>
  <si>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</si>
  <si>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</si>
  <si>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</si>
  <si>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</si>
  <si>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</si>
  <si>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</si>
  <si>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</si>
  <si>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</si>
  <si>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</si>
  <si>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</si>
  <si>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</si>
  <si>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</si>
  <si>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</si>
  <si>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</si>
  <si>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</si>
  <si>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</si>
  <si>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</si>
  <si>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</si>
  <si>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</si>
  <si>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</si>
  <si>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</si>
  <si>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</si>
  <si>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</si>
  <si>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</si>
  <si>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</si>
  <si>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</si>
  <si>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</si>
  <si>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</si>
  <si>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</si>
  <si>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</si>
  <si>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</si>
  <si>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</si>
  <si>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</si>
  <si>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</si>
  <si>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</si>
  <si>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</si>
  <si>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</si>
  <si>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</si>
  <si>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</si>
  <si>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</si>
  <si>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</si>
  <si>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</si>
  <si>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</si>
  <si>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</si>
  <si>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</si>
  <si>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</si>
  <si>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</si>
  <si>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</si>
  <si>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</si>
  <si>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</si>
  <si>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</si>
  <si>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</si>
  <si>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</si>
  <si>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</si>
  <si>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</si>
  <si>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</si>
  <si>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</si>
  <si>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</si>
  <si>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</si>
  <si>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</si>
  <si>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</si>
  <si>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</si>
  <si>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</si>
  <si>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</si>
  <si>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</si>
  <si>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</si>
  <si>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</si>
  <si>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</si>
  <si>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</si>
  <si>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</si>
  <si>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</si>
  <si>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</si>
  <si>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</si>
  <si>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</si>
  <si>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</si>
  <si>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</si>
  <si>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</si>
  <si>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</si>
  <si>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</si>
  <si>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</si>
  <si>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</si>
  <si>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</si>
  <si>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</si>
  <si>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</si>
  <si>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</si>
  <si>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</si>
  <si>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</si>
  <si>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</si>
  <si>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</si>
  <si>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</si>
  <si>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</si>
  <si>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</si>
  <si>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</si>
  <si>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</si>
  <si>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</si>
  <si>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</si>
  <si>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</si>
  <si>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</si>
  <si>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</si>
  <si>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</si>
  <si>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</si>
  <si>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</si>
  <si>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</si>
  <si>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</si>
  <si>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</si>
  <si>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</si>
  <si>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</si>
  <si>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</si>
  <si>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</si>
  <si>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</si>
  <si>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</si>
  <si>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</si>
  <si>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</si>
  <si>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</si>
  <si>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</si>
  <si>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</si>
  <si>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</si>
  <si>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</si>
  <si>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</si>
  <si>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</si>
  <si>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</si>
  <si>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</si>
  <si>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</si>
  <si>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</si>
  <si>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</si>
  <si>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</si>
  <si>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</si>
  <si>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</si>
  <si>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</si>
  <si>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</si>
  <si>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</si>
  <si>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</si>
  <si>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</si>
  <si>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</si>
  <si>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</si>
  <si>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</si>
  <si>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</si>
  <si>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</si>
  <si>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</si>
  <si>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</si>
  <si>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</si>
  <si>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</si>
  <si>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</si>
  <si>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</si>
  <si>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</si>
  <si>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</si>
  <si>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</si>
  <si>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</si>
  <si>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</si>
  <si>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</si>
  <si>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</si>
  <si>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</si>
  <si>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</si>
  <si>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</si>
  <si>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</si>
  <si>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</si>
  <si>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</si>
  <si>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</si>
  <si>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</si>
  <si>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</si>
  <si>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</si>
  <si>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</si>
  <si>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</si>
  <si>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</si>
  <si>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</si>
  <si>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</si>
  <si>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</si>
  <si>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</si>
  <si>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</si>
  <si>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</si>
  <si>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</si>
  <si>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</si>
  <si>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</si>
  <si>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</si>
  <si>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</si>
  <si>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</si>
  <si>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</si>
  <si>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</si>
  <si>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</si>
  <si>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</si>
  <si>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</si>
  <si>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</si>
  <si>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</si>
  <si>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</si>
  <si>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</si>
  <si>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</si>
  <si>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</si>
  <si>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</si>
  <si>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</si>
  <si>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</si>
  <si>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</si>
  <si>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</si>
  <si>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</si>
  <si>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</si>
  <si>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</si>
  <si>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</si>
  <si>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</si>
  <si>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</si>
  <si>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</si>
  <si>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</si>
  <si>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</si>
  <si>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</si>
  <si>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</si>
  <si>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</si>
  <si>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</si>
  <si>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</si>
  <si>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</si>
  <si>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</si>
  <si>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</si>
  <si>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</si>
  <si>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</si>
  <si>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</si>
  <si>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</si>
  <si>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</si>
  <si>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</si>
  <si>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</si>
  <si>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</si>
  <si>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</si>
  <si>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</si>
  <si>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</si>
  <si>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</si>
  <si>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</si>
  <si>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</si>
  <si>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</si>
  <si>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</si>
  <si>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</si>
  <si>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</si>
  <si>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</si>
  <si>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</si>
  <si>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</si>
  <si>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</si>
  <si>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</si>
  <si>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</si>
  <si>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</si>
  <si>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</si>
  <si>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</si>
  <si>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</si>
  <si>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</si>
  <si>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</si>
  <si>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</si>
  <si>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</si>
  <si>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</si>
  <si>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</si>
  <si>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</si>
  <si>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</si>
  <si>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</si>
  <si>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</si>
  <si>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</si>
  <si>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</si>
  <si>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</si>
  <si>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</si>
  <si>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</si>
  <si>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</si>
  <si>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</si>
  <si>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</si>
  <si>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</si>
  <si>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</si>
  <si>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</si>
  <si>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</si>
  <si>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</si>
  <si>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</si>
  <si>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</si>
  <si>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</si>
  <si>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</si>
  <si>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</si>
  <si>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</si>
  <si>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</si>
  <si>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</si>
  <si>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</si>
  <si>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</si>
  <si>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</si>
  <si>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</si>
  <si>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</si>
  <si>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</si>
  <si>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</si>
  <si>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</si>
  <si>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</si>
  <si>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</si>
  <si>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</si>
  <si>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</si>
  <si>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</si>
  <si>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</si>
  <si>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</si>
  <si>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</si>
  <si>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</si>
  <si>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</si>
  <si>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</si>
  <si>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</si>
  <si>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</si>
  <si>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</si>
  <si>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</si>
  <si>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</si>
  <si>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</si>
  <si>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</si>
  <si>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</si>
  <si>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</si>
  <si>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</si>
  <si>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</si>
  <si>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</si>
  <si>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</si>
  <si>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</si>
  <si>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</si>
  <si>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</si>
  <si>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</si>
  <si>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</si>
  <si>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</si>
  <si>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</si>
  <si>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</si>
  <si>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</si>
  <si>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</si>
  <si>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</si>
  <si>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</si>
  <si>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</si>
  <si>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</si>
  <si>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</si>
  <si>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</si>
  <si>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</si>
  <si>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Salamanca para las Mujeres</t>
  </si>
  <si>
    <t>Correspondiente del 1 de Enero al 30 de Junio de 2023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</si>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</sst>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8"/>
  <sheetViews>
    <sheetView zoomScaleNormal="100" zoomScaleSheetLayoutView="100" workbookViewId="0">
      <pane ySplit="5" topLeftCell="A11" activePane="bottomLeft" state="frozen"/>
      <selection activeCell="A14" sqref="A14:B14"/>
      <selection pane="bottomLeft" activeCell="B48" sqref="B48:B5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2" t="s">
        <v>662</v>
      </c>
      <c r="B1" s="182"/>
      <c r="C1" s="17"/>
      <c r="D1" s="14" t="s">
        <v>602</v>
      </c>
      <c r="E1" s="15">
        <v>2023</v>
      </c>
    </row>
    <row r="2" spans="1:5" ht="18.95" customHeight="1" x14ac:dyDescent="0.2">
      <c r="A2" s="183" t="s">
        <v>601</v>
      </c>
      <c r="B2" s="183"/>
      <c r="C2" s="36"/>
      <c r="D2" s="14" t="s">
        <v>603</v>
      </c>
      <c r="E2" s="17" t="s">
        <v>608</v>
      </c>
    </row>
    <row r="3" spans="1:5" ht="18.95" customHeight="1" x14ac:dyDescent="0.2">
      <c r="A3" s="184" t="s">
        <v>663</v>
      </c>
      <c r="B3" s="184"/>
      <c r="C3" s="17"/>
      <c r="D3" s="14" t="s">
        <v>604</v>
      </c>
      <c r="E3" s="15">
        <v>2</v>
      </c>
    </row>
    <row r="4" spans="1:5" s="93" customFormat="1" ht="18.95" customHeight="1" x14ac:dyDescent="0.2">
      <c r="A4" s="184" t="s">
        <v>623</v>
      </c>
      <c r="B4" s="184"/>
      <c r="C4" s="184"/>
      <c r="D4" s="184"/>
      <c r="E4" s="184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48" spans="1:2" x14ac:dyDescent="0.2">
      <c r="B48" s="166"/>
    </row>
    <row r="49" spans="2:2" x14ac:dyDescent="0.2">
      <c r="B49" s="167" t="s">
        <v>664</v>
      </c>
    </row>
    <row r="50" spans="2:2" x14ac:dyDescent="0.2">
      <c r="B50" s="167" t="s">
        <v>665</v>
      </c>
    </row>
    <row r="51" spans="2:2" x14ac:dyDescent="0.2">
      <c r="B51" s="167" t="s">
        <v>666</v>
      </c>
    </row>
    <row r="52" spans="2:2" x14ac:dyDescent="0.2">
      <c r="B52" s="167"/>
    </row>
    <row r="53" spans="2:2" x14ac:dyDescent="0.2">
      <c r="B53" s="167"/>
    </row>
    <row r="54" spans="2:2" x14ac:dyDescent="0.2">
      <c r="B54" s="167"/>
    </row>
    <row r="55" spans="2:2" x14ac:dyDescent="0.2">
      <c r="B55" s="166"/>
    </row>
    <row r="56" spans="2:2" x14ac:dyDescent="0.2">
      <c r="B56" s="167" t="s">
        <v>667</v>
      </c>
    </row>
    <row r="57" spans="2:2" x14ac:dyDescent="0.2">
      <c r="B57" s="167" t="s">
        <v>668</v>
      </c>
    </row>
    <row r="58" spans="2:2" x14ac:dyDescent="0.2">
      <c r="B58" s="167" t="s">
        <v>669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showGridLines="0" workbookViewId="0">
      <selection sqref="A1:E37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88" t="s">
        <v>662</v>
      </c>
      <c r="B1" s="189"/>
      <c r="C1" s="190"/>
    </row>
    <row r="2" spans="1:3" s="37" customFormat="1" ht="18" customHeight="1" x14ac:dyDescent="0.25">
      <c r="A2" s="191" t="s">
        <v>613</v>
      </c>
      <c r="B2" s="192"/>
      <c r="C2" s="193"/>
    </row>
    <row r="3" spans="1:3" s="37" customFormat="1" ht="18" customHeight="1" x14ac:dyDescent="0.25">
      <c r="A3" s="191" t="s">
        <v>663</v>
      </c>
      <c r="B3" s="194"/>
      <c r="C3" s="193"/>
    </row>
    <row r="4" spans="1:3" s="40" customFormat="1" ht="18" customHeight="1" x14ac:dyDescent="0.2">
      <c r="A4" s="195" t="s">
        <v>614</v>
      </c>
      <c r="B4" s="196"/>
      <c r="C4" s="197"/>
    </row>
    <row r="5" spans="1:3" s="38" customFormat="1" x14ac:dyDescent="0.2">
      <c r="A5" s="58" t="s">
        <v>521</v>
      </c>
      <c r="B5" s="58"/>
      <c r="C5" s="145">
        <v>2328750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2328750</v>
      </c>
    </row>
    <row r="22" spans="1:3" x14ac:dyDescent="0.2">
      <c r="B22" s="39" t="s">
        <v>625</v>
      </c>
    </row>
    <row r="27" spans="1:3" x14ac:dyDescent="0.2">
      <c r="B27" s="176"/>
    </row>
    <row r="28" spans="1:3" x14ac:dyDescent="0.2">
      <c r="B28" s="177" t="s">
        <v>664</v>
      </c>
    </row>
    <row r="29" spans="1:3" x14ac:dyDescent="0.2">
      <c r="B29" s="177" t="s">
        <v>665</v>
      </c>
    </row>
    <row r="30" spans="1:3" x14ac:dyDescent="0.2">
      <c r="B30" s="177" t="s">
        <v>666</v>
      </c>
    </row>
    <row r="31" spans="1:3" x14ac:dyDescent="0.2">
      <c r="B31" s="177"/>
    </row>
    <row r="32" spans="1:3" x14ac:dyDescent="0.2">
      <c r="B32" s="177"/>
    </row>
    <row r="33" spans="2:2" x14ac:dyDescent="0.2">
      <c r="B33" s="177"/>
    </row>
    <row r="34" spans="2:2" x14ac:dyDescent="0.2">
      <c r="B34" s="176"/>
    </row>
    <row r="35" spans="2:2" x14ac:dyDescent="0.2">
      <c r="B35" s="177" t="s">
        <v>667</v>
      </c>
    </row>
    <row r="36" spans="2:2" x14ac:dyDescent="0.2">
      <c r="B36" s="177" t="s">
        <v>668</v>
      </c>
    </row>
    <row r="37" spans="2:2" x14ac:dyDescent="0.2">
      <c r="B37" s="177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topLeftCell="A5" workbookViewId="0">
      <selection sqref="A1:E54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98" t="s">
        <v>662</v>
      </c>
      <c r="B1" s="199"/>
      <c r="C1" s="200"/>
    </row>
    <row r="2" spans="1:3" s="41" customFormat="1" ht="18.95" customHeight="1" x14ac:dyDescent="0.25">
      <c r="A2" s="201" t="s">
        <v>615</v>
      </c>
      <c r="B2" s="202"/>
      <c r="C2" s="203"/>
    </row>
    <row r="3" spans="1:3" s="41" customFormat="1" ht="18.95" customHeight="1" x14ac:dyDescent="0.25">
      <c r="A3" s="201" t="s">
        <v>663</v>
      </c>
      <c r="B3" s="204"/>
      <c r="C3" s="203"/>
    </row>
    <row r="4" spans="1:3" s="42" customFormat="1" x14ac:dyDescent="0.2">
      <c r="A4" s="195" t="s">
        <v>614</v>
      </c>
      <c r="B4" s="196"/>
      <c r="C4" s="197"/>
    </row>
    <row r="5" spans="1:3" x14ac:dyDescent="0.2">
      <c r="A5" s="84" t="s">
        <v>534</v>
      </c>
      <c r="B5" s="58"/>
      <c r="C5" s="149">
        <v>944562.39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944562.39</v>
      </c>
    </row>
    <row r="39" spans="1:3" x14ac:dyDescent="0.2">
      <c r="B39" s="39" t="s">
        <v>625</v>
      </c>
    </row>
    <row r="44" spans="1:3" x14ac:dyDescent="0.2">
      <c r="B44" s="178"/>
    </row>
    <row r="45" spans="1:3" x14ac:dyDescent="0.2">
      <c r="B45" s="179" t="s">
        <v>664</v>
      </c>
    </row>
    <row r="46" spans="1:3" x14ac:dyDescent="0.2">
      <c r="B46" s="179" t="s">
        <v>665</v>
      </c>
    </row>
    <row r="47" spans="1:3" x14ac:dyDescent="0.2">
      <c r="B47" s="179" t="s">
        <v>666</v>
      </c>
    </row>
    <row r="48" spans="1:3" x14ac:dyDescent="0.2">
      <c r="B48" s="179"/>
    </row>
    <row r="49" spans="2:2" x14ac:dyDescent="0.2">
      <c r="B49" s="179"/>
    </row>
    <row r="50" spans="2:2" x14ac:dyDescent="0.2">
      <c r="B50" s="179"/>
    </row>
    <row r="51" spans="2:2" x14ac:dyDescent="0.2">
      <c r="B51" s="178"/>
    </row>
    <row r="52" spans="2:2" x14ac:dyDescent="0.2">
      <c r="B52" s="179" t="s">
        <v>667</v>
      </c>
    </row>
    <row r="53" spans="2:2" x14ac:dyDescent="0.2">
      <c r="B53" s="179" t="s">
        <v>668</v>
      </c>
    </row>
    <row r="54" spans="2:2" x14ac:dyDescent="0.2">
      <c r="B54" s="179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topLeftCell="A14" workbookViewId="0">
      <selection sqref="A1:I6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87" t="s">
        <v>662</v>
      </c>
      <c r="B1" s="205"/>
      <c r="C1" s="205"/>
      <c r="D1" s="205"/>
      <c r="E1" s="205"/>
      <c r="F1" s="205"/>
      <c r="G1" s="27" t="s">
        <v>605</v>
      </c>
      <c r="H1" s="28">
        <v>2023</v>
      </c>
    </row>
    <row r="2" spans="1:10" ht="18.95" customHeight="1" x14ac:dyDescent="0.2">
      <c r="A2" s="187" t="s">
        <v>616</v>
      </c>
      <c r="B2" s="205"/>
      <c r="C2" s="205"/>
      <c r="D2" s="205"/>
      <c r="E2" s="205"/>
      <c r="F2" s="205"/>
      <c r="G2" s="27" t="s">
        <v>606</v>
      </c>
      <c r="H2" s="28" t="s">
        <v>608</v>
      </c>
    </row>
    <row r="3" spans="1:10" ht="18.95" customHeight="1" x14ac:dyDescent="0.2">
      <c r="A3" s="206" t="s">
        <v>663</v>
      </c>
      <c r="B3" s="207"/>
      <c r="C3" s="207"/>
      <c r="D3" s="207"/>
      <c r="E3" s="207"/>
      <c r="F3" s="207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4657500</v>
      </c>
      <c r="E36" s="34">
        <v>0</v>
      </c>
      <c r="F36" s="34">
        <f t="shared" si="0"/>
        <v>4657500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2328750</v>
      </c>
      <c r="E37" s="34">
        <v>-4657500</v>
      </c>
      <c r="F37" s="34">
        <f t="shared" si="0"/>
        <v>-2328750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-388125</v>
      </c>
      <c r="E40" s="34">
        <v>-1940625</v>
      </c>
      <c r="F40" s="34">
        <f t="shared" si="0"/>
        <v>-2328750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-4657500</v>
      </c>
      <c r="F41" s="34">
        <f t="shared" si="0"/>
        <v>-4657500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7284891.6299999999</v>
      </c>
      <c r="E42" s="34">
        <v>-5990170.2800000003</v>
      </c>
      <c r="F42" s="34">
        <f t="shared" si="0"/>
        <v>1294721.3499999996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5990170.2800000003</v>
      </c>
      <c r="E44" s="34">
        <v>-3571954.02</v>
      </c>
      <c r="F44" s="34">
        <f t="shared" si="0"/>
        <v>2418216.2600000002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1667247.85</v>
      </c>
      <c r="E45" s="34">
        <v>-1667247.85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851060.53</v>
      </c>
      <c r="E46" s="34">
        <v>-851060.53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851060.53</v>
      </c>
      <c r="E47" s="34">
        <v>93501.86</v>
      </c>
      <c r="F47" s="34">
        <f t="shared" si="0"/>
        <v>944562.39</v>
      </c>
    </row>
    <row r="49" spans="2:2" x14ac:dyDescent="0.2">
      <c r="B49" s="29" t="s">
        <v>625</v>
      </c>
    </row>
    <row r="54" spans="2:2" x14ac:dyDescent="0.2">
      <c r="B54" s="180"/>
    </row>
    <row r="55" spans="2:2" x14ac:dyDescent="0.2">
      <c r="B55" s="181" t="s">
        <v>664</v>
      </c>
    </row>
    <row r="56" spans="2:2" x14ac:dyDescent="0.2">
      <c r="B56" s="181" t="s">
        <v>665</v>
      </c>
    </row>
    <row r="57" spans="2:2" x14ac:dyDescent="0.2">
      <c r="B57" s="181" t="s">
        <v>666</v>
      </c>
    </row>
    <row r="58" spans="2:2" x14ac:dyDescent="0.2">
      <c r="B58" s="181"/>
    </row>
    <row r="59" spans="2:2" x14ac:dyDescent="0.2">
      <c r="B59" s="181"/>
    </row>
    <row r="60" spans="2:2" x14ac:dyDescent="0.2">
      <c r="B60" s="181"/>
    </row>
    <row r="61" spans="2:2" x14ac:dyDescent="0.2">
      <c r="B61" s="180"/>
    </row>
    <row r="62" spans="2:2" x14ac:dyDescent="0.2">
      <c r="B62" s="181" t="s">
        <v>667</v>
      </c>
    </row>
    <row r="63" spans="2:2" x14ac:dyDescent="0.2">
      <c r="B63" s="181" t="s">
        <v>668</v>
      </c>
    </row>
    <row r="64" spans="2:2" x14ac:dyDescent="0.2">
      <c r="B64" s="181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208" t="s">
        <v>34</v>
      </c>
      <c r="B5" s="208"/>
      <c r="C5" s="208"/>
      <c r="D5" s="208"/>
      <c r="E5" s="208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209" t="s">
        <v>36</v>
      </c>
      <c r="C10" s="209"/>
      <c r="D10" s="209"/>
      <c r="E10" s="209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209" t="s">
        <v>38</v>
      </c>
      <c r="C12" s="209"/>
      <c r="D12" s="209"/>
      <c r="E12" s="209"/>
    </row>
    <row r="13" spans="1:8" s="119" customFormat="1" ht="26.1" customHeight="1" x14ac:dyDescent="0.2">
      <c r="A13" s="123" t="s">
        <v>595</v>
      </c>
      <c r="B13" s="209" t="s">
        <v>39</v>
      </c>
      <c r="C13" s="209"/>
      <c r="D13" s="209"/>
      <c r="E13" s="209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="106" zoomScaleNormal="106" workbookViewId="0">
      <selection activeCell="B156" sqref="B156:B16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5" t="s">
        <v>662</v>
      </c>
      <c r="B1" s="186"/>
      <c r="C1" s="186"/>
      <c r="D1" s="186"/>
      <c r="E1" s="186"/>
      <c r="F1" s="186"/>
      <c r="G1" s="14" t="s">
        <v>605</v>
      </c>
      <c r="H1" s="25">
        <v>2023</v>
      </c>
    </row>
    <row r="2" spans="1:8" s="16" customFormat="1" ht="18.95" customHeight="1" x14ac:dyDescent="0.25">
      <c r="A2" s="185" t="s">
        <v>609</v>
      </c>
      <c r="B2" s="186"/>
      <c r="C2" s="186"/>
      <c r="D2" s="186"/>
      <c r="E2" s="186"/>
      <c r="F2" s="186"/>
      <c r="G2" s="14" t="s">
        <v>606</v>
      </c>
      <c r="H2" s="25" t="s">
        <v>608</v>
      </c>
    </row>
    <row r="3" spans="1:8" s="16" customFormat="1" ht="18.95" customHeight="1" x14ac:dyDescent="0.25">
      <c r="A3" s="185" t="s">
        <v>663</v>
      </c>
      <c r="B3" s="186"/>
      <c r="C3" s="186"/>
      <c r="D3" s="186"/>
      <c r="E3" s="186"/>
      <c r="F3" s="186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655898.32000000007</v>
      </c>
      <c r="D62" s="24">
        <f t="shared" ref="D62:E62" si="0">SUM(D63:D70)</f>
        <v>0</v>
      </c>
      <c r="E62" s="24">
        <f t="shared" si="0"/>
        <v>293925.13</v>
      </c>
    </row>
    <row r="63" spans="1:9" x14ac:dyDescent="0.2">
      <c r="A63" s="22">
        <v>1241</v>
      </c>
      <c r="B63" s="20" t="s">
        <v>237</v>
      </c>
      <c r="C63" s="24">
        <v>271654.52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485</v>
      </c>
      <c r="D67" s="24">
        <v>0</v>
      </c>
      <c r="E67" s="24">
        <v>293925.13</v>
      </c>
    </row>
    <row r="68" spans="1:9" x14ac:dyDescent="0.2">
      <c r="A68" s="22">
        <v>1246</v>
      </c>
      <c r="B68" s="20" t="s">
        <v>242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26793.75</v>
      </c>
      <c r="D110" s="24">
        <f>SUM(D111:D119)</f>
        <v>26793.75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15919.75</v>
      </c>
      <c r="D117" s="24">
        <f t="shared" si="1"/>
        <v>15919.75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6" spans="1:3" x14ac:dyDescent="0.2">
      <c r="B156" s="168"/>
    </row>
    <row r="157" spans="1:3" x14ac:dyDescent="0.2">
      <c r="B157" s="169" t="s">
        <v>664</v>
      </c>
    </row>
    <row r="158" spans="1:3" x14ac:dyDescent="0.2">
      <c r="B158" s="169" t="s">
        <v>665</v>
      </c>
    </row>
    <row r="159" spans="1:3" x14ac:dyDescent="0.2">
      <c r="B159" s="169" t="s">
        <v>666</v>
      </c>
    </row>
    <row r="160" spans="1:3" x14ac:dyDescent="0.2">
      <c r="B160" s="169"/>
    </row>
    <row r="161" spans="2:2" x14ac:dyDescent="0.2">
      <c r="B161" s="169"/>
    </row>
    <row r="162" spans="2:2" x14ac:dyDescent="0.2">
      <c r="B162" s="169"/>
    </row>
    <row r="163" spans="2:2" x14ac:dyDescent="0.2">
      <c r="B163" s="168"/>
    </row>
    <row r="164" spans="2:2" x14ac:dyDescent="0.2">
      <c r="B164" s="169" t="s">
        <v>667</v>
      </c>
    </row>
    <row r="165" spans="2:2" x14ac:dyDescent="0.2">
      <c r="B165" s="169" t="s">
        <v>668</v>
      </c>
    </row>
    <row r="166" spans="2:2" x14ac:dyDescent="0.2">
      <c r="B166" s="16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zoomScaleNormal="100" workbookViewId="0">
      <selection activeCell="B223" sqref="B223:B23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83" t="s">
        <v>662</v>
      </c>
      <c r="B1" s="183"/>
      <c r="C1" s="183"/>
      <c r="D1" s="14" t="s">
        <v>605</v>
      </c>
      <c r="E1" s="25">
        <v>2023</v>
      </c>
    </row>
    <row r="2" spans="1:5" s="16" customFormat="1" ht="18.95" customHeight="1" x14ac:dyDescent="0.25">
      <c r="A2" s="183" t="s">
        <v>610</v>
      </c>
      <c r="B2" s="183"/>
      <c r="C2" s="183"/>
      <c r="D2" s="14" t="s">
        <v>606</v>
      </c>
      <c r="E2" s="25" t="s">
        <v>608</v>
      </c>
    </row>
    <row r="3" spans="1:5" s="16" customFormat="1" ht="18.95" customHeight="1" x14ac:dyDescent="0.25">
      <c r="A3" s="183" t="s">
        <v>663</v>
      </c>
      <c r="B3" s="183"/>
      <c r="C3" s="183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2328750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2328750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2328750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944562.39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944562.39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854616.66</v>
      </c>
      <c r="D100" s="57">
        <f t="shared" ref="D100:D163" si="0">C100/$C$98</f>
        <v>0.90477523671040938</v>
      </c>
      <c r="E100" s="56"/>
    </row>
    <row r="101" spans="1:5" x14ac:dyDescent="0.2">
      <c r="A101" s="54">
        <v>5111</v>
      </c>
      <c r="B101" s="51" t="s">
        <v>361</v>
      </c>
      <c r="C101" s="55">
        <v>753701.48</v>
      </c>
      <c r="D101" s="57">
        <f t="shared" si="0"/>
        <v>0.79793721196119183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28915.18</v>
      </c>
      <c r="D103" s="57">
        <f t="shared" si="0"/>
        <v>3.0612249975356314E-2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72000</v>
      </c>
      <c r="D105" s="57">
        <f t="shared" si="0"/>
        <v>7.6225774773861152E-2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27694.28</v>
      </c>
      <c r="D107" s="57">
        <f t="shared" si="0"/>
        <v>2.9319693747281213E-2</v>
      </c>
      <c r="E107" s="56"/>
    </row>
    <row r="108" spans="1:5" x14ac:dyDescent="0.2">
      <c r="A108" s="54">
        <v>5121</v>
      </c>
      <c r="B108" s="51" t="s">
        <v>368</v>
      </c>
      <c r="C108" s="55">
        <v>13210.16</v>
      </c>
      <c r="D108" s="57">
        <f t="shared" si="0"/>
        <v>1.3985481678981523E-2</v>
      </c>
      <c r="E108" s="56"/>
    </row>
    <row r="109" spans="1:5" x14ac:dyDescent="0.2">
      <c r="A109" s="54">
        <v>5122</v>
      </c>
      <c r="B109" s="51" t="s">
        <v>369</v>
      </c>
      <c r="C109" s="55">
        <v>2904.6</v>
      </c>
      <c r="D109" s="57">
        <f t="shared" si="0"/>
        <v>3.075074797335515E-3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1315.01</v>
      </c>
      <c r="D111" s="57">
        <f t="shared" si="0"/>
        <v>1.3921896678524327E-3</v>
      </c>
      <c r="E111" s="56"/>
    </row>
    <row r="112" spans="1:5" x14ac:dyDescent="0.2">
      <c r="A112" s="54">
        <v>5125</v>
      </c>
      <c r="B112" s="51" t="s">
        <v>372</v>
      </c>
      <c r="C112" s="55">
        <v>1264.51</v>
      </c>
      <c r="D112" s="57">
        <f t="shared" si="0"/>
        <v>1.3387257563790996E-3</v>
      </c>
      <c r="E112" s="56"/>
    </row>
    <row r="113" spans="1:5" x14ac:dyDescent="0.2">
      <c r="A113" s="54">
        <v>5126</v>
      </c>
      <c r="B113" s="51" t="s">
        <v>373</v>
      </c>
      <c r="C113" s="55">
        <v>9000</v>
      </c>
      <c r="D113" s="57">
        <f t="shared" si="0"/>
        <v>9.528221846732644E-3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62251.45</v>
      </c>
      <c r="D117" s="57">
        <f t="shared" si="0"/>
        <v>6.590506954230943E-2</v>
      </c>
      <c r="E117" s="56"/>
    </row>
    <row r="118" spans="1:5" x14ac:dyDescent="0.2">
      <c r="A118" s="54">
        <v>5131</v>
      </c>
      <c r="B118" s="51" t="s">
        <v>378</v>
      </c>
      <c r="C118" s="55">
        <v>12797.88</v>
      </c>
      <c r="D118" s="57">
        <f t="shared" si="0"/>
        <v>1.3549004423095862E-2</v>
      </c>
      <c r="E118" s="56"/>
    </row>
    <row r="119" spans="1:5" x14ac:dyDescent="0.2">
      <c r="A119" s="54">
        <v>5132</v>
      </c>
      <c r="B119" s="51" t="s">
        <v>379</v>
      </c>
      <c r="C119" s="55">
        <v>1670.4</v>
      </c>
      <c r="D119" s="57">
        <f t="shared" si="0"/>
        <v>1.7684379747535787E-3</v>
      </c>
      <c r="E119" s="56"/>
    </row>
    <row r="120" spans="1:5" x14ac:dyDescent="0.2">
      <c r="A120" s="54">
        <v>5133</v>
      </c>
      <c r="B120" s="51" t="s">
        <v>380</v>
      </c>
      <c r="C120" s="55">
        <v>3691.58</v>
      </c>
      <c r="D120" s="57">
        <f t="shared" si="0"/>
        <v>3.9082436894401435E-3</v>
      </c>
      <c r="E120" s="56"/>
    </row>
    <row r="121" spans="1:5" x14ac:dyDescent="0.2">
      <c r="A121" s="54">
        <v>5134</v>
      </c>
      <c r="B121" s="51" t="s">
        <v>381</v>
      </c>
      <c r="C121" s="55">
        <v>3332.68</v>
      </c>
      <c r="D121" s="57">
        <f t="shared" si="0"/>
        <v>3.5282793760187717E-3</v>
      </c>
      <c r="E121" s="56"/>
    </row>
    <row r="122" spans="1:5" x14ac:dyDescent="0.2">
      <c r="A122" s="54">
        <v>5135</v>
      </c>
      <c r="B122" s="51" t="s">
        <v>382</v>
      </c>
      <c r="C122" s="55">
        <v>6166</v>
      </c>
      <c r="D122" s="57">
        <f t="shared" si="0"/>
        <v>6.5278906563281652E-3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385</v>
      </c>
      <c r="C125" s="55">
        <v>16953.91</v>
      </c>
      <c r="D125" s="57">
        <f t="shared" si="0"/>
        <v>1.7948957294393227E-2</v>
      </c>
      <c r="E125" s="56"/>
    </row>
    <row r="126" spans="1:5" x14ac:dyDescent="0.2">
      <c r="A126" s="54">
        <v>5139</v>
      </c>
      <c r="B126" s="51" t="s">
        <v>386</v>
      </c>
      <c r="C126" s="55">
        <v>17639</v>
      </c>
      <c r="D126" s="57">
        <f t="shared" si="0"/>
        <v>1.8674256128279679E-2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3" spans="1:5" x14ac:dyDescent="0.2">
      <c r="B223" s="170"/>
    </row>
    <row r="224" spans="1:5" x14ac:dyDescent="0.2">
      <c r="B224" s="171" t="s">
        <v>664</v>
      </c>
    </row>
    <row r="225" spans="2:2" x14ac:dyDescent="0.2">
      <c r="B225" s="171" t="s">
        <v>665</v>
      </c>
    </row>
    <row r="226" spans="2:2" x14ac:dyDescent="0.2">
      <c r="B226" s="171" t="s">
        <v>666</v>
      </c>
    </row>
    <row r="227" spans="2:2" x14ac:dyDescent="0.2">
      <c r="B227" s="171"/>
    </row>
    <row r="228" spans="2:2" x14ac:dyDescent="0.2">
      <c r="B228" s="171"/>
    </row>
    <row r="229" spans="2:2" x14ac:dyDescent="0.2">
      <c r="B229" s="171"/>
    </row>
    <row r="230" spans="2:2" x14ac:dyDescent="0.2">
      <c r="B230" s="170"/>
    </row>
    <row r="231" spans="2:2" x14ac:dyDescent="0.2">
      <c r="B231" s="171" t="s">
        <v>667</v>
      </c>
    </row>
    <row r="232" spans="2:2" x14ac:dyDescent="0.2">
      <c r="B232" s="171" t="s">
        <v>668</v>
      </c>
    </row>
    <row r="233" spans="2:2" x14ac:dyDescent="0.2">
      <c r="B233" s="171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sqref="A1:E4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87" t="s">
        <v>662</v>
      </c>
      <c r="B1" s="187"/>
      <c r="C1" s="187"/>
      <c r="D1" s="27" t="s">
        <v>605</v>
      </c>
      <c r="E1" s="28">
        <v>2023</v>
      </c>
    </row>
    <row r="2" spans="1:5" ht="18.95" customHeight="1" x14ac:dyDescent="0.2">
      <c r="A2" s="187" t="s">
        <v>611</v>
      </c>
      <c r="B2" s="187"/>
      <c r="C2" s="187"/>
      <c r="D2" s="27" t="s">
        <v>606</v>
      </c>
      <c r="E2" s="28" t="s">
        <v>608</v>
      </c>
    </row>
    <row r="3" spans="1:5" ht="18.95" customHeight="1" x14ac:dyDescent="0.2">
      <c r="A3" s="187" t="s">
        <v>663</v>
      </c>
      <c r="B3" s="187"/>
      <c r="C3" s="187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1384187.61</v>
      </c>
    </row>
    <row r="15" spans="1:5" x14ac:dyDescent="0.2">
      <c r="A15" s="33">
        <v>3220</v>
      </c>
      <c r="B15" s="29" t="s">
        <v>469</v>
      </c>
      <c r="C15" s="34">
        <v>897086.23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4" spans="2:2" x14ac:dyDescent="0.2">
      <c r="B34" s="172"/>
    </row>
    <row r="35" spans="2:2" x14ac:dyDescent="0.2">
      <c r="B35" s="173" t="s">
        <v>664</v>
      </c>
    </row>
    <row r="36" spans="2:2" x14ac:dyDescent="0.2">
      <c r="B36" s="173" t="s">
        <v>665</v>
      </c>
    </row>
    <row r="37" spans="2:2" x14ac:dyDescent="0.2">
      <c r="B37" s="173" t="s">
        <v>666</v>
      </c>
    </row>
    <row r="38" spans="2:2" x14ac:dyDescent="0.2">
      <c r="B38" s="173"/>
    </row>
    <row r="39" spans="2:2" x14ac:dyDescent="0.2">
      <c r="B39" s="173"/>
    </row>
    <row r="40" spans="2:2" x14ac:dyDescent="0.2">
      <c r="B40" s="173"/>
    </row>
    <row r="41" spans="2:2" x14ac:dyDescent="0.2">
      <c r="B41" s="172"/>
    </row>
    <row r="42" spans="2:2" x14ac:dyDescent="0.2">
      <c r="B42" s="173" t="s">
        <v>667</v>
      </c>
    </row>
    <row r="43" spans="2:2" x14ac:dyDescent="0.2">
      <c r="B43" s="173" t="s">
        <v>668</v>
      </c>
    </row>
    <row r="44" spans="2:2" x14ac:dyDescent="0.2">
      <c r="B44" s="173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topLeftCell="A13" workbookViewId="0">
      <selection activeCell="A2" sqref="A2:E13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7" t="s">
        <v>662</v>
      </c>
      <c r="B1" s="187"/>
      <c r="C1" s="187"/>
      <c r="D1" s="27" t="s">
        <v>605</v>
      </c>
      <c r="E1" s="28">
        <v>2023</v>
      </c>
    </row>
    <row r="2" spans="1:5" s="35" customFormat="1" ht="18.95" customHeight="1" x14ac:dyDescent="0.25">
      <c r="A2" s="187" t="s">
        <v>612</v>
      </c>
      <c r="B2" s="187"/>
      <c r="C2" s="187"/>
      <c r="D2" s="27" t="s">
        <v>606</v>
      </c>
      <c r="E2" s="28" t="s">
        <v>608</v>
      </c>
    </row>
    <row r="3" spans="1:5" s="35" customFormat="1" ht="18.95" customHeight="1" x14ac:dyDescent="0.25">
      <c r="A3" s="187" t="s">
        <v>663</v>
      </c>
      <c r="B3" s="187"/>
      <c r="C3" s="187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1946094.62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1576012.57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1946094.62</v>
      </c>
      <c r="D15" s="135">
        <f>SUM(D8:D14)</f>
        <v>1576012.57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1384187.61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104589.19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104589.19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104589.19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102067.99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2521.1999999999998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1384187.61</v>
      </c>
      <c r="D122" s="135">
        <f>D47+D48+D100-D106-D109</f>
        <v>104589.19</v>
      </c>
    </row>
    <row r="127" spans="1:4" x14ac:dyDescent="0.2">
      <c r="B127" s="174"/>
    </row>
    <row r="128" spans="1:4" x14ac:dyDescent="0.2">
      <c r="B128" s="175" t="s">
        <v>664</v>
      </c>
    </row>
    <row r="129" spans="2:2" x14ac:dyDescent="0.2">
      <c r="B129" s="175" t="s">
        <v>665</v>
      </c>
    </row>
    <row r="130" spans="2:2" x14ac:dyDescent="0.2">
      <c r="B130" s="175" t="s">
        <v>666</v>
      </c>
    </row>
    <row r="131" spans="2:2" x14ac:dyDescent="0.2">
      <c r="B131" s="175"/>
    </row>
    <row r="132" spans="2:2" x14ac:dyDescent="0.2">
      <c r="B132" s="175"/>
    </row>
    <row r="133" spans="2:2" x14ac:dyDescent="0.2">
      <c r="B133" s="175"/>
    </row>
    <row r="134" spans="2:2" x14ac:dyDescent="0.2">
      <c r="B134" s="174"/>
    </row>
    <row r="135" spans="2:2" x14ac:dyDescent="0.2">
      <c r="B135" s="175" t="s">
        <v>667</v>
      </c>
    </row>
    <row r="136" spans="2:2" x14ac:dyDescent="0.2">
      <c r="B136" s="175" t="s">
        <v>668</v>
      </c>
    </row>
    <row r="137" spans="2:2" x14ac:dyDescent="0.2">
      <c r="B137" s="17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2023-08-14T17:08:47Z</cp:lastPrinted>
  <dcterms:created xsi:type="dcterms:W3CDTF">2012-12-11T20:36:24Z</dcterms:created>
  <dcterms:modified xsi:type="dcterms:W3CDTF">2023-08-14T17:10:12Z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